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<sst xmlns="http://schemas.openxmlformats.org/spreadsheetml/2006/main" count="420" uniqueCount="153">
  <si>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</si>
  <si>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</si>
  <si>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</si>
  <si>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</si>
  <si>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</si>
  <si>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</si>
  <si>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</si>
  <si>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</si>
  <si>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</si>
  <si>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</si>
  <si>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</si>
  <si>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</si>
  <si>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</si>
  <si>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</si>
  <si>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</si>
  <si>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</si>
  <si>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</si>
  <si>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</si>
  <si>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</si>
  <si>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</si>
  <si>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</si>
  <si>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</si>
  <si>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</si>
  <si>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</si>
  <si>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</si>
  <si>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</si>
  <si>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</si>
  <si>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</si>
  <si>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</si>
  <si>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</si>
  <si>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</si>
  <si>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</si>
  <si>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</si>
  <si>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</si>
  <si>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</si>
  <si>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</si>
  <si>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</si>
  <si>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</si>
  <si>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</si>
  <si>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</si>
  <si>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</si>
  <si>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</si>
  <si>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</si>
  <si>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</si>
  <si>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</si>
  <si>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</si>
  <si>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</si>
  <si>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</si>
  <si>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</si>
  <si>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</si>
  <si>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</si>
  <si>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</si>
  <si>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</si>
  <si>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</si>
  <si>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</si>
  <si>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</si>
  <si>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</si>
  <si>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</si>
  <si>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</si>
  <si>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</si>
  <si>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</si>
  <si>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</si>
  <si>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</si>
  <si>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</si>
  <si>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</si>
  <si>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</si>
  <si>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</si>
  <si>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</si>
  <si>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</si>
  <si>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</si>
  <si>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</si>
  <si>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</si>
  <si>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</si>
  <si>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</si>
  <si>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</si>
  <si>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</si>
  <si>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</si>
  <si>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</si>
  <si>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</si>
  <si>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</si>
  <si>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</si>
  <si>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</si>
  <si>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</si>
  <si>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</si>
  <si>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</si>
  <si>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</si>
  <si>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</si>
  <si>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</si>
  <si>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</si>
  <si>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</si>
  <si>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</si>
  <si>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</si>
  <si>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</si>
  <si>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</si>
  <si>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</si>
  <si>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</si>
  <si>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</si>
  <si>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</si>
  <si>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</si>
  <si>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</si>
  <si>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</si>
  <si>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</si>
  <si>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</si>
  <si>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</si>
  <si>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</si>
  <si>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</si>
  <si>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</si>
  <si>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</si>
  <si>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</si>
  <si>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</si>
  <si>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</si>
  <si>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</si>
  <si>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</si>
  <si>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</si>
  <si>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</si>
  <si>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</si>
  <si>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</si>
  <si>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</si>
  <si>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</si>
  <si>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</si>
  <si>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</si>
  <si>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</si>
  <si>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</si>
  <si>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</si>
  <si>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</si>
  <si>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</si>
  <si>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</si>
  <si>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</si>
  <si>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</si>
  <si>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</si>
  <si>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</si>
  <si>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</si>
  <si>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</si>
  <si>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</si>
  <si>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</si>
  <si>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</si>
  <si>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</si>
  <si>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</si>
  <si>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ZHONGNENG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</si>
  <si>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</si>
  <si>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</si>
  <si>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</si>
  <si>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</si>
  <si>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</si>
  <si>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</si>
  <si>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</si>
  <si>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YADEA</t>
  </si>
  <si>
    <t>FIRST REGISTRATIONS of NEW* MC, TOP 10 BRANDS JUNUARY-APRIL 2020</t>
  </si>
  <si>
    <t>FIRST REGISTRATIONS MP, TOP 10 BRANDS JUNUARY-APRIL 2020</t>
  </si>
  <si>
    <t>APRIL</t>
  </si>
  <si>
    <t>January - April</t>
  </si>
  <si>
    <t>pozostałe marki</t>
  </si>
  <si>
    <t>TORQ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</si>
</sst>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51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7"/>
          <c:w val="0.824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42669215"/>
        <c:axId val="48478616"/>
      </c:barChart>
      <c:catAx>
        <c:axId val="4266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8616"/>
        <c:crosses val="autoZero"/>
        <c:auto val="1"/>
        <c:lblOffset val="100"/>
        <c:tickLblSkip val="1"/>
        <c:noMultiLvlLbl val="0"/>
      </c:catAx>
      <c:valAx>
        <c:axId val="48478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69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45547227"/>
        <c:axId val="7271860"/>
      </c:barChart>
      <c:catAx>
        <c:axId val="4554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1860"/>
        <c:crosses val="autoZero"/>
        <c:auto val="1"/>
        <c:lblOffset val="100"/>
        <c:tickLblSkip val="1"/>
        <c:noMultiLvlLbl val="0"/>
      </c:catAx>
      <c:valAx>
        <c:axId val="7271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72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65446741"/>
        <c:axId val="52149758"/>
      </c:barChart>
      <c:catAx>
        <c:axId val="6544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758"/>
        <c:crossesAt val="0"/>
        <c:auto val="1"/>
        <c:lblOffset val="100"/>
        <c:tickLblSkip val="1"/>
        <c:noMultiLvlLbl val="0"/>
      </c:catAx>
      <c:valAx>
        <c:axId val="5214975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6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2"/>
          <c:w val="0.7322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66694639"/>
        <c:axId val="63380840"/>
      </c:barChart>
      <c:catAx>
        <c:axId val="6669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80840"/>
        <c:crosses val="autoZero"/>
        <c:auto val="1"/>
        <c:lblOffset val="100"/>
        <c:tickLblSkip val="1"/>
        <c:noMultiLvlLbl val="0"/>
      </c:catAx>
      <c:valAx>
        <c:axId val="63380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4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375"/>
          <c:w val="0.73775"/>
          <c:h val="0.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33556649"/>
        <c:axId val="33574386"/>
      </c:bar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4386"/>
        <c:crosses val="autoZero"/>
        <c:auto val="1"/>
        <c:lblOffset val="100"/>
        <c:tickLblSkip val="1"/>
        <c:noMultiLvlLbl val="0"/>
      </c:catAx>
      <c:valAx>
        <c:axId val="3357438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6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I-IV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33734019"/>
        <c:axId val="35170716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33734019"/>
        <c:axId val="35170716"/>
      </c:line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0716"/>
        <c:crosses val="autoZero"/>
        <c:auto val="1"/>
        <c:lblOffset val="100"/>
        <c:tickLblSkip val="1"/>
        <c:noMultiLvlLbl val="0"/>
      </c:catAx>
      <c:valAx>
        <c:axId val="35170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4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48100989"/>
        <c:axId val="30255718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48100989"/>
        <c:axId val="30255718"/>
      </c:lineChart>
      <c:catAx>
        <c:axId val="4810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55718"/>
        <c:crosses val="autoZero"/>
        <c:auto val="1"/>
        <c:lblOffset val="100"/>
        <c:tickLblSkip val="1"/>
        <c:noMultiLvlLbl val="0"/>
      </c:catAx>
      <c:valAx>
        <c:axId val="30255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00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95"/>
          <c:w val="0.79925"/>
          <c:h val="0.8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33654361"/>
        <c:axId val="34453794"/>
      </c:bar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53794"/>
        <c:crosses val="autoZero"/>
        <c:auto val="1"/>
        <c:lblOffset val="100"/>
        <c:tickLblSkip val="1"/>
        <c:noMultiLvlLbl val="0"/>
      </c:catAx>
      <c:valAx>
        <c:axId val="3445379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54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I-IV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2"/>
          <c:w val="0.73225"/>
          <c:h val="0.77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41648691"/>
        <c:axId val="39293900"/>
      </c:bar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3900"/>
        <c:crosses val="autoZero"/>
        <c:auto val="1"/>
        <c:lblOffset val="100"/>
        <c:tickLblSkip val="1"/>
        <c:noMultiLvlLbl val="0"/>
      </c:catAx>
      <c:valAx>
        <c:axId val="39293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8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375"/>
          <c:w val="0.752"/>
          <c:h val="0.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18100781"/>
        <c:axId val="28689302"/>
      </c:bar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0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I-IV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56877127"/>
        <c:axId val="42132096"/>
      </c:barChart>
      <c:catAx>
        <c:axId val="5687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32096"/>
        <c:crosses val="autoZero"/>
        <c:auto val="1"/>
        <c:lblOffset val="100"/>
        <c:tickLblSkip val="1"/>
        <c:noMultiLvlLbl val="0"/>
      </c:catAx>
      <c:valAx>
        <c:axId val="42132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77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43644545"/>
        <c:axId val="57256586"/>
      </c:barChart>
      <c:catAx>
        <c:axId val="4364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56586"/>
        <c:crossesAt val="0"/>
        <c:auto val="1"/>
        <c:lblOffset val="100"/>
        <c:tickLblSkip val="1"/>
        <c:noMultiLvlLbl val="0"/>
      </c:catAx>
      <c:valAx>
        <c:axId val="5725658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44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1" t="s">
        <v>78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100</v>
      </c>
      <c r="C7" s="62" t="s">
        <v>101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102</v>
      </c>
      <c r="C9" s="63" t="s">
        <v>103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104</v>
      </c>
      <c r="C11" s="63" t="s">
        <v>105</v>
      </c>
      <c r="D11" s="10"/>
    </row>
    <row r="12" ht="12.75">
      <c r="B12" s="149"/>
    </row>
    <row r="13" spans="2:17" ht="12.75">
      <c r="B13" s="150" t="s">
        <v>96</v>
      </c>
      <c r="C13" s="62" t="s">
        <v>147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106</v>
      </c>
      <c r="C15" s="63" t="s">
        <v>107</v>
      </c>
      <c r="D15" s="12"/>
    </row>
    <row r="16" ht="12.75">
      <c r="B16" s="149"/>
    </row>
    <row r="17" spans="2:3" ht="12.75">
      <c r="B17" s="151" t="s">
        <v>97</v>
      </c>
      <c r="C17" s="62" t="s">
        <v>148</v>
      </c>
    </row>
    <row r="18" ht="12.75">
      <c r="B18" s="149"/>
    </row>
    <row r="19" spans="2:3" ht="12.75">
      <c r="B19" s="151" t="s">
        <v>108</v>
      </c>
      <c r="C19" s="62" t="s">
        <v>109</v>
      </c>
    </row>
    <row r="20" ht="12.75">
      <c r="B20" s="149"/>
    </row>
    <row r="21" spans="2:3" ht="12.75">
      <c r="B21" s="151" t="s">
        <v>98</v>
      </c>
      <c r="C21" s="62" t="s">
        <v>99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110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/>
      <c r="G3" s="3"/>
      <c r="H3" s="3"/>
      <c r="I3" s="3"/>
      <c r="J3" s="3"/>
      <c r="K3" s="3"/>
      <c r="L3" s="3"/>
      <c r="M3" s="7"/>
      <c r="N3" s="3">
        <v>21165</v>
      </c>
      <c r="O3" s="97">
        <v>0.8063164311021372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/>
      <c r="G4" s="163"/>
      <c r="H4" s="163"/>
      <c r="I4" s="163"/>
      <c r="J4" s="163"/>
      <c r="K4" s="163"/>
      <c r="L4" s="163"/>
      <c r="M4" s="164"/>
      <c r="N4" s="3">
        <v>5084</v>
      </c>
      <c r="O4" s="97">
        <v>0.19368356889786278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114</v>
      </c>
      <c r="B5" s="9">
        <v>5703</v>
      </c>
      <c r="C5" s="9">
        <v>7029</v>
      </c>
      <c r="D5" s="9">
        <v>6374</v>
      </c>
      <c r="E5" s="9">
        <v>7143</v>
      </c>
      <c r="F5" s="9"/>
      <c r="G5" s="9"/>
      <c r="H5" s="9"/>
      <c r="I5" s="9"/>
      <c r="J5" s="9"/>
      <c r="K5" s="9"/>
      <c r="L5" s="9"/>
      <c r="M5" s="9"/>
      <c r="N5" s="9">
        <v>26249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115</v>
      </c>
      <c r="B6" s="212">
        <v>0.21963216424294263</v>
      </c>
      <c r="C6" s="212">
        <v>0.23250920568122035</v>
      </c>
      <c r="D6" s="212">
        <v>-0.0931853748755157</v>
      </c>
      <c r="E6" s="212">
        <v>0.12064637590210237</v>
      </c>
      <c r="F6" s="212"/>
      <c r="G6" s="212"/>
      <c r="H6" s="212"/>
      <c r="I6" s="212"/>
      <c r="J6" s="212"/>
      <c r="K6" s="212"/>
      <c r="L6" s="212"/>
      <c r="M6" s="212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116</v>
      </c>
      <c r="B7" s="213">
        <v>0.8504218040233615</v>
      </c>
      <c r="C7" s="213">
        <v>0.0892608089260809</v>
      </c>
      <c r="D7" s="213">
        <v>-0.48848407029933394</v>
      </c>
      <c r="E7" s="213">
        <v>-0.5725569983842977</v>
      </c>
      <c r="F7" s="213"/>
      <c r="G7" s="213"/>
      <c r="H7" s="213"/>
      <c r="I7" s="213"/>
      <c r="J7" s="213"/>
      <c r="K7" s="213"/>
      <c r="L7" s="213"/>
      <c r="M7" s="213"/>
      <c r="N7" s="213">
        <v>-0.3218539282300359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4" t="s">
        <v>6</v>
      </c>
      <c r="B9" s="226" t="s">
        <v>149</v>
      </c>
      <c r="C9" s="227"/>
      <c r="D9" s="228" t="s">
        <v>34</v>
      </c>
      <c r="E9" s="230" t="s">
        <v>23</v>
      </c>
      <c r="F9" s="231"/>
      <c r="G9" s="228" t="s">
        <v>34</v>
      </c>
    </row>
    <row r="10" spans="1:34" s="5" customFormat="1" ht="26.25" customHeight="1">
      <c r="A10" s="225"/>
      <c r="B10" s="45">
        <v>2020</v>
      </c>
      <c r="C10" s="45">
        <v>2019</v>
      </c>
      <c r="D10" s="229"/>
      <c r="E10" s="45">
        <f>B10</f>
        <v>2020</v>
      </c>
      <c r="F10" s="45">
        <f>C10</f>
        <v>2019</v>
      </c>
      <c r="G10" s="229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2">
        <v>5916</v>
      </c>
      <c r="C11" s="192">
        <v>13011</v>
      </c>
      <c r="D11" s="193">
        <v>-0.5453078164629929</v>
      </c>
      <c r="E11" s="192">
        <v>21165</v>
      </c>
      <c r="F11" s="194">
        <v>30425</v>
      </c>
      <c r="G11" s="193">
        <v>-0.30435497124075594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2">
        <v>1227</v>
      </c>
      <c r="C12" s="192">
        <v>3700</v>
      </c>
      <c r="D12" s="193">
        <v>-0.6683783783783783</v>
      </c>
      <c r="E12" s="192">
        <v>5084</v>
      </c>
      <c r="F12" s="194">
        <v>8282</v>
      </c>
      <c r="G12" s="193">
        <v>-0.38613861386138615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2">
        <v>7143</v>
      </c>
      <c r="C13" s="192">
        <v>16711</v>
      </c>
      <c r="D13" s="193">
        <v>-0.5725569983842977</v>
      </c>
      <c r="E13" s="192">
        <v>26249</v>
      </c>
      <c r="F13" s="192">
        <v>38707</v>
      </c>
      <c r="G13" s="193">
        <v>-0.3218539282300359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111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/>
      <c r="G3" s="3"/>
      <c r="H3" s="3"/>
      <c r="I3" s="3"/>
      <c r="J3" s="3"/>
      <c r="K3" s="3"/>
      <c r="L3" s="3"/>
      <c r="M3" s="7"/>
      <c r="N3" s="3">
        <v>4751</v>
      </c>
      <c r="O3" s="97">
        <v>0.602842278898617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/>
      <c r="G4" s="163"/>
      <c r="H4" s="163"/>
      <c r="I4" s="163"/>
      <c r="J4" s="163"/>
      <c r="K4" s="163"/>
      <c r="L4" s="163"/>
      <c r="M4" s="164"/>
      <c r="N4" s="3">
        <v>3130</v>
      </c>
      <c r="O4" s="97">
        <v>0.3971577211013831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114</v>
      </c>
      <c r="B5" s="9">
        <v>1347</v>
      </c>
      <c r="C5" s="9">
        <v>1953</v>
      </c>
      <c r="D5" s="9">
        <v>2157</v>
      </c>
      <c r="E5" s="9">
        <v>2424</v>
      </c>
      <c r="F5" s="9"/>
      <c r="G5" s="9"/>
      <c r="H5" s="9"/>
      <c r="I5" s="9"/>
      <c r="J5" s="9"/>
      <c r="K5" s="9"/>
      <c r="L5" s="9"/>
      <c r="M5" s="9"/>
      <c r="N5" s="9">
        <v>7881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115</v>
      </c>
      <c r="B6" s="212">
        <v>-0.03991446899501072</v>
      </c>
      <c r="C6" s="212">
        <v>0.44988864142538976</v>
      </c>
      <c r="D6" s="212">
        <v>0.10445468509984646</v>
      </c>
      <c r="E6" s="212">
        <v>0.12378303198887353</v>
      </c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116</v>
      </c>
      <c r="B7" s="213">
        <v>0.6386861313868613</v>
      </c>
      <c r="C7" s="213">
        <v>0.15153301886792447</v>
      </c>
      <c r="D7" s="213">
        <v>-0.4640993788819876</v>
      </c>
      <c r="E7" s="213">
        <v>-0.5752584545295252</v>
      </c>
      <c r="F7" s="213"/>
      <c r="G7" s="213"/>
      <c r="H7" s="213"/>
      <c r="I7" s="213"/>
      <c r="J7" s="213"/>
      <c r="K7" s="213"/>
      <c r="L7" s="213"/>
      <c r="M7" s="213"/>
      <c r="N7" s="213">
        <v>-0.3566530612244898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4" t="s">
        <v>6</v>
      </c>
      <c r="B9" s="226" t="str">
        <f>'R_PTW 2020vs2019'!B9:C9</f>
        <v>APRIL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'R_PTW 2020vs2019'!B10</f>
        <v>2020</v>
      </c>
      <c r="C10" s="45">
        <f>'R_PTW 2020vs2019'!C10</f>
        <v>2019</v>
      </c>
      <c r="D10" s="229"/>
      <c r="E10" s="45">
        <f>'R_PTW 2020vs2019'!E10</f>
        <v>2020</v>
      </c>
      <c r="F10" s="45">
        <f>'R_PTW 2020vs2019'!F10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2">
        <v>1613</v>
      </c>
      <c r="C11" s="192">
        <v>3126</v>
      </c>
      <c r="D11" s="193">
        <v>-0.4840051183621241</v>
      </c>
      <c r="E11" s="192">
        <v>4751</v>
      </c>
      <c r="F11" s="194">
        <v>6647</v>
      </c>
      <c r="G11" s="193">
        <v>-0.28524146231382574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2">
        <v>811</v>
      </c>
      <c r="C12" s="192">
        <v>2581</v>
      </c>
      <c r="D12" s="193">
        <v>-0.6857807051530415</v>
      </c>
      <c r="E12" s="192">
        <v>3130</v>
      </c>
      <c r="F12" s="194">
        <v>5603</v>
      </c>
      <c r="G12" s="193">
        <v>-0.44137069427092634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2">
        <v>2424</v>
      </c>
      <c r="C13" s="192">
        <v>5707</v>
      </c>
      <c r="D13" s="193">
        <v>-0.5752584545295252</v>
      </c>
      <c r="E13" s="192">
        <v>7881</v>
      </c>
      <c r="F13" s="192">
        <v>12250</v>
      </c>
      <c r="G13" s="193">
        <v>-0.3566530612244898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/>
      <c r="G9" s="9"/>
      <c r="H9" s="9"/>
      <c r="I9" s="9"/>
      <c r="J9" s="9"/>
      <c r="K9" s="9"/>
      <c r="L9" s="9"/>
      <c r="M9" s="9"/>
      <c r="N9" s="85">
        <v>4751</v>
      </c>
      <c r="O9" s="86"/>
    </row>
    <row r="10" spans="1:14" ht="12.75">
      <c r="A10" s="143" t="s">
        <v>112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/>
      <c r="G10" s="152"/>
      <c r="H10" s="152"/>
      <c r="I10" s="152"/>
      <c r="J10" s="152"/>
      <c r="K10" s="152"/>
      <c r="L10" s="152"/>
      <c r="M10" s="152"/>
      <c r="N10" s="152">
        <v>-0.28524146231382574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4" t="s">
        <v>6</v>
      </c>
      <c r="B12" s="226" t="str">
        <f>'R_PTW NEW 2020vs2019'!B9:C9</f>
        <v>APRIL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'R_PTW NEW 2020vs2019'!B10</f>
        <v>2020</v>
      </c>
      <c r="C13" s="45">
        <f>'R_PTW NEW 2020vs2019'!C10</f>
        <v>2019</v>
      </c>
      <c r="D13" s="229"/>
      <c r="E13" s="45">
        <f>'R_PTW NEW 2020vs2019'!E10</f>
        <v>2020</v>
      </c>
      <c r="F13" s="45">
        <f>'R_PTW NEW 2020vs2019'!F10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1613</v>
      </c>
      <c r="C14" s="166">
        <v>3126</v>
      </c>
      <c r="D14" s="167">
        <v>-0.4840051183621241</v>
      </c>
      <c r="E14" s="166">
        <v>4751</v>
      </c>
      <c r="F14" s="168">
        <v>6647</v>
      </c>
      <c r="G14" s="167">
        <v>-0.28524146231382574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3" t="s">
        <v>119</v>
      </c>
      <c r="C2" s="253"/>
      <c r="D2" s="253"/>
      <c r="E2" s="253"/>
      <c r="F2" s="253"/>
      <c r="G2" s="253"/>
      <c r="H2" s="253"/>
      <c r="I2" s="101"/>
      <c r="J2" s="253" t="s">
        <v>120</v>
      </c>
      <c r="K2" s="253"/>
      <c r="L2" s="253"/>
      <c r="M2" s="253"/>
      <c r="N2" s="253"/>
      <c r="O2" s="253"/>
      <c r="P2" s="253"/>
      <c r="R2" s="253" t="s">
        <v>121</v>
      </c>
      <c r="S2" s="253"/>
      <c r="T2" s="253"/>
      <c r="U2" s="253"/>
      <c r="V2" s="253"/>
      <c r="W2" s="253"/>
      <c r="X2" s="253"/>
    </row>
    <row r="3" spans="2:24" ht="15" customHeight="1">
      <c r="B3" s="244" t="s">
        <v>56</v>
      </c>
      <c r="C3" s="247" t="s">
        <v>57</v>
      </c>
      <c r="D3" s="255" t="s">
        <v>150</v>
      </c>
      <c r="E3" s="256"/>
      <c r="F3" s="256"/>
      <c r="G3" s="256"/>
      <c r="H3" s="257"/>
      <c r="I3" s="103"/>
      <c r="J3" s="236" t="s">
        <v>58</v>
      </c>
      <c r="K3" s="239" t="s">
        <v>81</v>
      </c>
      <c r="L3" s="255" t="str">
        <f>D3</f>
        <v>January - April</v>
      </c>
      <c r="M3" s="256"/>
      <c r="N3" s="256"/>
      <c r="O3" s="256"/>
      <c r="P3" s="257"/>
      <c r="R3" s="244" t="s">
        <v>47</v>
      </c>
      <c r="S3" s="247" t="s">
        <v>57</v>
      </c>
      <c r="T3" s="255" t="str">
        <f>L3</f>
        <v>January - April</v>
      </c>
      <c r="U3" s="256"/>
      <c r="V3" s="256"/>
      <c r="W3" s="256"/>
      <c r="X3" s="257"/>
    </row>
    <row r="4" spans="2:24" ht="15" customHeight="1">
      <c r="B4" s="246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37"/>
      <c r="K4" s="240"/>
      <c r="L4" s="250">
        <v>2020</v>
      </c>
      <c r="M4" s="251">
        <v>2019</v>
      </c>
      <c r="N4" s="242" t="s">
        <v>61</v>
      </c>
      <c r="O4" s="242" t="s">
        <v>122</v>
      </c>
      <c r="P4" s="242" t="s">
        <v>85</v>
      </c>
      <c r="R4" s="245"/>
      <c r="S4" s="248"/>
      <c r="T4" s="250">
        <v>2020</v>
      </c>
      <c r="U4" s="251">
        <v>2019</v>
      </c>
      <c r="V4" s="242" t="s">
        <v>61</v>
      </c>
      <c r="W4" s="242" t="s">
        <v>122</v>
      </c>
      <c r="X4" s="242" t="s">
        <v>85</v>
      </c>
    </row>
    <row r="5" spans="2:24" ht="12.75">
      <c r="B5" s="176">
        <v>1</v>
      </c>
      <c r="C5" s="177" t="s">
        <v>27</v>
      </c>
      <c r="D5" s="178">
        <v>768</v>
      </c>
      <c r="E5" s="179">
        <v>0.1616501789097032</v>
      </c>
      <c r="F5" s="178">
        <v>804</v>
      </c>
      <c r="G5" s="180">
        <v>0.12095682262674891</v>
      </c>
      <c r="H5" s="169">
        <v>-0.04477611940298509</v>
      </c>
      <c r="I5" s="109"/>
      <c r="J5" s="238"/>
      <c r="K5" s="241"/>
      <c r="L5" s="243"/>
      <c r="M5" s="252"/>
      <c r="N5" s="243"/>
      <c r="O5" s="243"/>
      <c r="P5" s="243"/>
      <c r="R5" s="246"/>
      <c r="S5" s="249"/>
      <c r="T5" s="243"/>
      <c r="U5" s="252"/>
      <c r="V5" s="243"/>
      <c r="W5" s="243"/>
      <c r="X5" s="243"/>
    </row>
    <row r="6" spans="2:24" ht="15">
      <c r="B6" s="181">
        <v>2</v>
      </c>
      <c r="C6" s="182" t="s">
        <v>0</v>
      </c>
      <c r="D6" s="183">
        <v>534</v>
      </c>
      <c r="E6" s="184">
        <v>0.11239739002315302</v>
      </c>
      <c r="F6" s="183">
        <v>756</v>
      </c>
      <c r="G6" s="185">
        <v>0.11373551978336091</v>
      </c>
      <c r="H6" s="170">
        <v>-0.2936507936507936</v>
      </c>
      <c r="I6" s="109"/>
      <c r="J6" s="110" t="s">
        <v>139</v>
      </c>
      <c r="K6" s="198" t="s">
        <v>46</v>
      </c>
      <c r="L6" s="216">
        <v>351</v>
      </c>
      <c r="M6" s="144">
        <v>654</v>
      </c>
      <c r="N6" s="199">
        <v>-0.463302752293578</v>
      </c>
      <c r="O6" s="200"/>
      <c r="P6" s="200"/>
      <c r="R6" s="110" t="s">
        <v>48</v>
      </c>
      <c r="S6" s="198" t="s">
        <v>27</v>
      </c>
      <c r="T6" s="216">
        <v>270</v>
      </c>
      <c r="U6" s="144">
        <v>316</v>
      </c>
      <c r="V6" s="199">
        <v>-0.14556962025316456</v>
      </c>
      <c r="W6" s="200"/>
      <c r="X6" s="200"/>
    </row>
    <row r="7" spans="2:24" ht="15">
      <c r="B7" s="181">
        <v>3</v>
      </c>
      <c r="C7" s="182" t="s">
        <v>26</v>
      </c>
      <c r="D7" s="183">
        <v>518</v>
      </c>
      <c r="E7" s="184">
        <v>0.1090296779625342</v>
      </c>
      <c r="F7" s="183">
        <v>820</v>
      </c>
      <c r="G7" s="185">
        <v>0.12336392357454491</v>
      </c>
      <c r="H7" s="170">
        <v>-0.36829268292682926</v>
      </c>
      <c r="I7" s="109"/>
      <c r="J7" s="111"/>
      <c r="K7" s="201" t="s">
        <v>28</v>
      </c>
      <c r="L7" s="202">
        <v>334</v>
      </c>
      <c r="M7" s="145">
        <v>451</v>
      </c>
      <c r="N7" s="203">
        <v>-0.25942350332594233</v>
      </c>
      <c r="O7" s="153"/>
      <c r="P7" s="153"/>
      <c r="R7" s="111"/>
      <c r="S7" s="201" t="s">
        <v>26</v>
      </c>
      <c r="T7" s="202">
        <v>162</v>
      </c>
      <c r="U7" s="145">
        <v>331</v>
      </c>
      <c r="V7" s="203">
        <v>-0.5105740181268883</v>
      </c>
      <c r="W7" s="153"/>
      <c r="X7" s="153"/>
    </row>
    <row r="8" spans="2:24" ht="15">
      <c r="B8" s="181">
        <v>4</v>
      </c>
      <c r="C8" s="182" t="s">
        <v>46</v>
      </c>
      <c r="D8" s="183">
        <v>351</v>
      </c>
      <c r="E8" s="184">
        <v>0.0738791833298253</v>
      </c>
      <c r="F8" s="183">
        <v>675</v>
      </c>
      <c r="G8" s="185">
        <v>0.10154957123514367</v>
      </c>
      <c r="H8" s="170">
        <v>-0.48</v>
      </c>
      <c r="I8" s="109"/>
      <c r="J8" s="111"/>
      <c r="K8" s="201" t="s">
        <v>27</v>
      </c>
      <c r="L8" s="202">
        <v>298</v>
      </c>
      <c r="M8" s="145">
        <v>363</v>
      </c>
      <c r="N8" s="203">
        <v>-0.17906336088154273</v>
      </c>
      <c r="O8" s="153"/>
      <c r="P8" s="153"/>
      <c r="R8" s="111"/>
      <c r="S8" s="201" t="s">
        <v>95</v>
      </c>
      <c r="T8" s="202">
        <v>89</v>
      </c>
      <c r="U8" s="145">
        <v>127</v>
      </c>
      <c r="V8" s="203">
        <v>-0.2992125984251969</v>
      </c>
      <c r="W8" s="153"/>
      <c r="X8" s="153"/>
    </row>
    <row r="9" spans="2:24" ht="12.75">
      <c r="B9" s="181">
        <v>5</v>
      </c>
      <c r="C9" s="182" t="s">
        <v>28</v>
      </c>
      <c r="D9" s="183">
        <v>334</v>
      </c>
      <c r="E9" s="184">
        <v>0.07030098926541781</v>
      </c>
      <c r="F9" s="183">
        <v>451</v>
      </c>
      <c r="G9" s="217">
        <v>0.0678501579659997</v>
      </c>
      <c r="H9" s="170">
        <v>-0.25942350332594233</v>
      </c>
      <c r="I9" s="109"/>
      <c r="J9" s="110"/>
      <c r="K9" s="110" t="s">
        <v>151</v>
      </c>
      <c r="L9" s="110">
        <v>1105</v>
      </c>
      <c r="M9" s="110">
        <v>1717</v>
      </c>
      <c r="N9" s="204">
        <v>-0.3564356435643564</v>
      </c>
      <c r="O9" s="153"/>
      <c r="P9" s="153"/>
      <c r="R9" s="110"/>
      <c r="S9" s="110" t="s">
        <v>151</v>
      </c>
      <c r="T9" s="110">
        <v>390</v>
      </c>
      <c r="U9" s="110">
        <v>582</v>
      </c>
      <c r="V9" s="204">
        <v>-0.3298969072164949</v>
      </c>
      <c r="W9" s="153"/>
      <c r="X9" s="153"/>
    </row>
    <row r="10" spans="2:24" ht="12.75">
      <c r="B10" s="181">
        <v>6</v>
      </c>
      <c r="C10" s="182" t="s">
        <v>33</v>
      </c>
      <c r="D10" s="183">
        <v>265</v>
      </c>
      <c r="E10" s="184">
        <v>0.05577773100399916</v>
      </c>
      <c r="F10" s="183">
        <v>365</v>
      </c>
      <c r="G10" s="217">
        <v>0.054911990371596206</v>
      </c>
      <c r="H10" s="170">
        <v>-0.273972602739726</v>
      </c>
      <c r="I10" s="109"/>
      <c r="J10" s="112" t="s">
        <v>139</v>
      </c>
      <c r="K10" s="113"/>
      <c r="L10" s="173">
        <v>2088</v>
      </c>
      <c r="M10" s="173">
        <v>3185</v>
      </c>
      <c r="N10" s="114">
        <v>-0.3444270015698587</v>
      </c>
      <c r="O10" s="133">
        <v>0.43948642391075565</v>
      </c>
      <c r="P10" s="133">
        <v>0.4791635324206409</v>
      </c>
      <c r="R10" s="112" t="s">
        <v>67</v>
      </c>
      <c r="S10" s="113"/>
      <c r="T10" s="173">
        <v>911</v>
      </c>
      <c r="U10" s="173">
        <v>1356</v>
      </c>
      <c r="V10" s="114">
        <v>-0.3281710914454278</v>
      </c>
      <c r="W10" s="133">
        <v>0.1917491054514839</v>
      </c>
      <c r="X10" s="133">
        <v>0.20400180532571086</v>
      </c>
    </row>
    <row r="11" spans="2:24" ht="15">
      <c r="B11" s="181">
        <v>7</v>
      </c>
      <c r="C11" s="182" t="s">
        <v>29</v>
      </c>
      <c r="D11" s="183">
        <v>213</v>
      </c>
      <c r="E11" s="184">
        <v>0.044832666806988004</v>
      </c>
      <c r="F11" s="183">
        <v>271</v>
      </c>
      <c r="G11" s="185">
        <v>0.04077027230329472</v>
      </c>
      <c r="H11" s="170">
        <v>-0.2140221402214022</v>
      </c>
      <c r="I11" s="109"/>
      <c r="J11" s="110" t="s">
        <v>141</v>
      </c>
      <c r="K11" s="219" t="s">
        <v>33</v>
      </c>
      <c r="L11" s="208">
        <v>44</v>
      </c>
      <c r="M11" s="209">
        <v>35</v>
      </c>
      <c r="N11" s="199">
        <v>0.2571428571428571</v>
      </c>
      <c r="O11" s="200"/>
      <c r="P11" s="200"/>
      <c r="R11" s="110" t="s">
        <v>49</v>
      </c>
      <c r="S11" s="198" t="s">
        <v>28</v>
      </c>
      <c r="T11" s="216">
        <v>142</v>
      </c>
      <c r="U11" s="144">
        <v>207</v>
      </c>
      <c r="V11" s="199">
        <v>-0.31400966183574874</v>
      </c>
      <c r="W11" s="200"/>
      <c r="X11" s="200"/>
    </row>
    <row r="12" spans="2:24" ht="15">
      <c r="B12" s="181">
        <v>8</v>
      </c>
      <c r="C12" s="182" t="s">
        <v>77</v>
      </c>
      <c r="D12" s="183">
        <v>177</v>
      </c>
      <c r="E12" s="184">
        <v>0.03725531467059567</v>
      </c>
      <c r="F12" s="183">
        <v>316</v>
      </c>
      <c r="G12" s="185">
        <v>0.04754024371897096</v>
      </c>
      <c r="H12" s="170">
        <v>-0.439873417721519</v>
      </c>
      <c r="I12" s="109"/>
      <c r="J12" s="111"/>
      <c r="K12" s="220" t="s">
        <v>27</v>
      </c>
      <c r="L12" s="210">
        <v>34</v>
      </c>
      <c r="M12" s="211">
        <v>35</v>
      </c>
      <c r="N12" s="203">
        <v>-0.02857142857142858</v>
      </c>
      <c r="O12" s="153"/>
      <c r="P12" s="153"/>
      <c r="R12" s="111"/>
      <c r="S12" s="201" t="s">
        <v>46</v>
      </c>
      <c r="T12" s="202">
        <v>90</v>
      </c>
      <c r="U12" s="145">
        <v>214</v>
      </c>
      <c r="V12" s="203">
        <v>-0.5794392523364487</v>
      </c>
      <c r="W12" s="153"/>
      <c r="X12" s="153"/>
    </row>
    <row r="13" spans="2:24" ht="15">
      <c r="B13" s="181">
        <v>9</v>
      </c>
      <c r="C13" s="182" t="s">
        <v>32</v>
      </c>
      <c r="D13" s="183">
        <v>152</v>
      </c>
      <c r="E13" s="184">
        <v>0.03199326457587876</v>
      </c>
      <c r="F13" s="183">
        <v>256</v>
      </c>
      <c r="G13" s="185">
        <v>0.03851361516473597</v>
      </c>
      <c r="H13" s="170">
        <v>-0.40625</v>
      </c>
      <c r="I13" s="109"/>
      <c r="J13" s="111"/>
      <c r="K13" s="220" t="s">
        <v>76</v>
      </c>
      <c r="L13" s="210">
        <v>21</v>
      </c>
      <c r="M13" s="211">
        <v>19</v>
      </c>
      <c r="N13" s="203">
        <v>0.10526315789473695</v>
      </c>
      <c r="O13" s="153"/>
      <c r="P13" s="153"/>
      <c r="R13" s="111"/>
      <c r="S13" s="201" t="s">
        <v>32</v>
      </c>
      <c r="T13" s="202">
        <v>67</v>
      </c>
      <c r="U13" s="145">
        <v>99</v>
      </c>
      <c r="V13" s="203">
        <v>-0.3232323232323232</v>
      </c>
      <c r="W13" s="153"/>
      <c r="X13" s="153"/>
    </row>
    <row r="14" spans="2:24" ht="12.75">
      <c r="B14" s="186">
        <v>10</v>
      </c>
      <c r="C14" s="187" t="s">
        <v>30</v>
      </c>
      <c r="D14" s="188">
        <v>135</v>
      </c>
      <c r="E14" s="189">
        <v>0.02841507051147127</v>
      </c>
      <c r="F14" s="188">
        <v>228</v>
      </c>
      <c r="G14" s="190">
        <v>0.034301188506092976</v>
      </c>
      <c r="H14" s="191">
        <v>-0.4078947368421053</v>
      </c>
      <c r="I14" s="109"/>
      <c r="J14" s="115"/>
      <c r="K14" s="110" t="s">
        <v>151</v>
      </c>
      <c r="L14" s="110">
        <v>24</v>
      </c>
      <c r="M14" s="110">
        <v>67</v>
      </c>
      <c r="N14" s="204">
        <v>-0.6417910447761195</v>
      </c>
      <c r="O14" s="153"/>
      <c r="P14" s="153"/>
      <c r="R14" s="115"/>
      <c r="S14" s="110" t="s">
        <v>151</v>
      </c>
      <c r="T14" s="110">
        <v>127</v>
      </c>
      <c r="U14" s="110">
        <v>114</v>
      </c>
      <c r="V14" s="204">
        <v>0.11403508771929816</v>
      </c>
      <c r="W14" s="153"/>
      <c r="X14" s="153"/>
    </row>
    <row r="15" spans="2:24" ht="12.75">
      <c r="B15" s="264" t="s">
        <v>65</v>
      </c>
      <c r="C15" s="265"/>
      <c r="D15" s="116">
        <v>3447</v>
      </c>
      <c r="E15" s="117">
        <v>0.7255314670595665</v>
      </c>
      <c r="F15" s="116">
        <v>4942</v>
      </c>
      <c r="G15" s="117">
        <v>0.7434933052504888</v>
      </c>
      <c r="H15" s="119">
        <v>-0.3025091056252529</v>
      </c>
      <c r="I15" s="109"/>
      <c r="J15" s="112" t="s">
        <v>141</v>
      </c>
      <c r="K15" s="113"/>
      <c r="L15" s="173">
        <v>123</v>
      </c>
      <c r="M15" s="173">
        <v>156</v>
      </c>
      <c r="N15" s="114">
        <v>-0.21153846153846156</v>
      </c>
      <c r="O15" s="133">
        <v>0.025889286466007157</v>
      </c>
      <c r="P15" s="133">
        <v>0.023469234241010984</v>
      </c>
      <c r="R15" s="112" t="s">
        <v>68</v>
      </c>
      <c r="S15" s="113"/>
      <c r="T15" s="173">
        <v>426</v>
      </c>
      <c r="U15" s="173">
        <v>634</v>
      </c>
      <c r="V15" s="114">
        <v>-0.32807570977917977</v>
      </c>
      <c r="W15" s="133">
        <v>0.08966533361397601</v>
      </c>
      <c r="X15" s="133">
        <v>0.09538137505641643</v>
      </c>
    </row>
    <row r="16" spans="2:24" ht="15">
      <c r="B16" s="261" t="s">
        <v>66</v>
      </c>
      <c r="C16" s="261"/>
      <c r="D16" s="118">
        <v>1304</v>
      </c>
      <c r="E16" s="117">
        <v>0.2744685329404336</v>
      </c>
      <c r="F16" s="118">
        <v>1705</v>
      </c>
      <c r="G16" s="117">
        <v>0.25650669474951104</v>
      </c>
      <c r="H16" s="120">
        <v>-0.23519061583577716</v>
      </c>
      <c r="I16" s="109"/>
      <c r="J16" s="110" t="s">
        <v>142</v>
      </c>
      <c r="K16" s="198" t="s">
        <v>27</v>
      </c>
      <c r="L16" s="216">
        <v>120</v>
      </c>
      <c r="M16" s="144">
        <v>114</v>
      </c>
      <c r="N16" s="199">
        <v>0.05263157894736836</v>
      </c>
      <c r="O16" s="200"/>
      <c r="P16" s="200"/>
      <c r="R16" s="110" t="s">
        <v>50</v>
      </c>
      <c r="S16" s="198" t="s">
        <v>46</v>
      </c>
      <c r="T16" s="216">
        <v>250</v>
      </c>
      <c r="U16" s="144">
        <v>359</v>
      </c>
      <c r="V16" s="199">
        <v>-0.3036211699164345</v>
      </c>
      <c r="W16" s="200"/>
      <c r="X16" s="200"/>
    </row>
    <row r="17" spans="2:24" ht="15">
      <c r="B17" s="262" t="s">
        <v>64</v>
      </c>
      <c r="C17" s="262"/>
      <c r="D17" s="158">
        <v>4751</v>
      </c>
      <c r="E17" s="171">
        <v>1</v>
      </c>
      <c r="F17" s="158">
        <v>6647</v>
      </c>
      <c r="G17" s="172">
        <v>0.9999999999999991</v>
      </c>
      <c r="H17" s="157">
        <v>-0.28524146231382574</v>
      </c>
      <c r="I17" s="109"/>
      <c r="J17" s="111"/>
      <c r="K17" s="201" t="s">
        <v>33</v>
      </c>
      <c r="L17" s="202">
        <v>110</v>
      </c>
      <c r="M17" s="145">
        <v>152</v>
      </c>
      <c r="N17" s="203">
        <v>-0.2763157894736842</v>
      </c>
      <c r="O17" s="153"/>
      <c r="P17" s="153"/>
      <c r="R17" s="111"/>
      <c r="S17" s="201" t="s">
        <v>27</v>
      </c>
      <c r="T17" s="202">
        <v>158</v>
      </c>
      <c r="U17" s="145">
        <v>155</v>
      </c>
      <c r="V17" s="203">
        <v>0.019354838709677358</v>
      </c>
      <c r="W17" s="153"/>
      <c r="X17" s="153"/>
    </row>
    <row r="18" spans="2:24" ht="15">
      <c r="B18" s="263" t="s">
        <v>80</v>
      </c>
      <c r="C18" s="263"/>
      <c r="D18" s="263"/>
      <c r="E18" s="263"/>
      <c r="F18" s="263"/>
      <c r="G18" s="263"/>
      <c r="H18" s="263"/>
      <c r="I18" s="109"/>
      <c r="J18" s="111"/>
      <c r="K18" s="201" t="s">
        <v>145</v>
      </c>
      <c r="L18" s="202">
        <v>75</v>
      </c>
      <c r="M18" s="145">
        <v>82</v>
      </c>
      <c r="N18" s="203">
        <v>-0.08536585365853655</v>
      </c>
      <c r="O18" s="153"/>
      <c r="P18" s="153"/>
      <c r="R18" s="111"/>
      <c r="S18" s="201" t="s">
        <v>26</v>
      </c>
      <c r="T18" s="202">
        <v>154</v>
      </c>
      <c r="U18" s="145">
        <v>271</v>
      </c>
      <c r="V18" s="203">
        <v>-0.43173431734317347</v>
      </c>
      <c r="W18" s="153"/>
      <c r="X18" s="153"/>
    </row>
    <row r="19" spans="2:24" ht="12.75" customHeight="1">
      <c r="B19" s="258" t="s">
        <v>43</v>
      </c>
      <c r="C19" s="258"/>
      <c r="D19" s="258"/>
      <c r="E19" s="258"/>
      <c r="F19" s="258"/>
      <c r="G19" s="258"/>
      <c r="H19" s="258"/>
      <c r="I19" s="109"/>
      <c r="J19" s="115"/>
      <c r="K19" s="146" t="s">
        <v>151</v>
      </c>
      <c r="L19" s="110">
        <v>285</v>
      </c>
      <c r="M19" s="110">
        <v>518</v>
      </c>
      <c r="N19" s="204">
        <v>-0.4498069498069498</v>
      </c>
      <c r="O19" s="153"/>
      <c r="P19" s="153"/>
      <c r="R19" s="115"/>
      <c r="S19" s="146" t="s">
        <v>151</v>
      </c>
      <c r="T19" s="110">
        <v>967</v>
      </c>
      <c r="U19" s="110">
        <v>1436</v>
      </c>
      <c r="V19" s="204">
        <v>-0.32660167130919215</v>
      </c>
      <c r="W19" s="153"/>
      <c r="X19" s="153"/>
    </row>
    <row r="20" spans="2:24" ht="12.75">
      <c r="B20" s="258"/>
      <c r="C20" s="258"/>
      <c r="D20" s="258"/>
      <c r="E20" s="258"/>
      <c r="F20" s="258"/>
      <c r="G20" s="258"/>
      <c r="H20" s="258"/>
      <c r="I20" s="109"/>
      <c r="J20" s="121" t="s">
        <v>142</v>
      </c>
      <c r="K20" s="122"/>
      <c r="L20" s="173">
        <v>590</v>
      </c>
      <c r="M20" s="173">
        <v>866</v>
      </c>
      <c r="N20" s="114">
        <v>-0.31870669745958424</v>
      </c>
      <c r="O20" s="133">
        <v>0.12418438223531889</v>
      </c>
      <c r="P20" s="133">
        <v>0.13028433879945842</v>
      </c>
      <c r="R20" s="112" t="s">
        <v>69</v>
      </c>
      <c r="S20" s="123"/>
      <c r="T20" s="173">
        <v>1529</v>
      </c>
      <c r="U20" s="173">
        <v>2221</v>
      </c>
      <c r="V20" s="114">
        <v>-0.3115713642503377</v>
      </c>
      <c r="W20" s="133">
        <v>0.3218269837928857</v>
      </c>
      <c r="X20" s="133">
        <v>0.334135700315932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143</v>
      </c>
      <c r="K21" s="198" t="s">
        <v>26</v>
      </c>
      <c r="L21" s="216">
        <v>173</v>
      </c>
      <c r="M21" s="144">
        <v>162</v>
      </c>
      <c r="N21" s="199">
        <v>0.06790123456790131</v>
      </c>
      <c r="O21" s="200"/>
      <c r="P21" s="200"/>
      <c r="R21" s="111" t="s">
        <v>51</v>
      </c>
      <c r="S21" s="198" t="s">
        <v>0</v>
      </c>
      <c r="T21" s="216">
        <v>16</v>
      </c>
      <c r="U21" s="144">
        <v>1</v>
      </c>
      <c r="V21" s="199">
        <v>15</v>
      </c>
      <c r="W21" s="200"/>
      <c r="X21" s="200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1" t="s">
        <v>27</v>
      </c>
      <c r="L22" s="202">
        <v>150</v>
      </c>
      <c r="M22" s="145">
        <v>131</v>
      </c>
      <c r="N22" s="203">
        <v>0.1450381679389312</v>
      </c>
      <c r="O22" s="153"/>
      <c r="P22" s="153"/>
      <c r="R22" s="111"/>
      <c r="S22" s="201" t="s">
        <v>33</v>
      </c>
      <c r="T22" s="202">
        <v>7</v>
      </c>
      <c r="U22" s="145">
        <v>2</v>
      </c>
      <c r="V22" s="203">
        <v>2.5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1" t="s">
        <v>29</v>
      </c>
      <c r="L23" s="202">
        <v>114</v>
      </c>
      <c r="M23" s="145">
        <v>120</v>
      </c>
      <c r="N23" s="203">
        <v>-0.050000000000000044</v>
      </c>
      <c r="O23" s="153"/>
      <c r="P23" s="153"/>
      <c r="R23" s="111"/>
      <c r="S23" s="201" t="s">
        <v>31</v>
      </c>
      <c r="T23" s="207">
        <v>1</v>
      </c>
      <c r="U23" s="145">
        <v>20</v>
      </c>
      <c r="V23" s="203">
        <v>-0.95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151</v>
      </c>
      <c r="L24" s="110">
        <v>119</v>
      </c>
      <c r="M24" s="110">
        <v>180</v>
      </c>
      <c r="N24" s="204">
        <v>-0.3388888888888889</v>
      </c>
      <c r="O24" s="153"/>
      <c r="P24" s="153"/>
      <c r="R24" s="115"/>
      <c r="S24" s="146" t="s">
        <v>151</v>
      </c>
      <c r="T24" s="110">
        <v>0</v>
      </c>
      <c r="U24" s="110">
        <v>0</v>
      </c>
      <c r="V24" s="204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143</v>
      </c>
      <c r="K25" s="122"/>
      <c r="L25" s="214">
        <v>556</v>
      </c>
      <c r="M25" s="214">
        <v>593</v>
      </c>
      <c r="N25" s="114">
        <v>-0.062394603709949426</v>
      </c>
      <c r="O25" s="133">
        <v>0.1170279941065039</v>
      </c>
      <c r="P25" s="133">
        <v>0.08921317887768919</v>
      </c>
      <c r="R25" s="112" t="s">
        <v>70</v>
      </c>
      <c r="S25" s="122"/>
      <c r="T25" s="173">
        <v>24</v>
      </c>
      <c r="U25" s="173">
        <v>23</v>
      </c>
      <c r="V25" s="114">
        <v>0.04347826086956519</v>
      </c>
      <c r="W25" s="133">
        <v>0.005051568090928225</v>
      </c>
      <c r="X25" s="133">
        <v>0.0034602076124567475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140</v>
      </c>
      <c r="K26" s="198" t="s">
        <v>0</v>
      </c>
      <c r="L26" s="216">
        <v>483</v>
      </c>
      <c r="M26" s="144">
        <v>637</v>
      </c>
      <c r="N26" s="199">
        <v>-0.2417582417582418</v>
      </c>
      <c r="O26" s="200"/>
      <c r="P26" s="200"/>
      <c r="R26" s="128" t="s">
        <v>52</v>
      </c>
      <c r="S26" s="198" t="s">
        <v>26</v>
      </c>
      <c r="T26" s="216">
        <v>60</v>
      </c>
      <c r="U26" s="144">
        <v>57</v>
      </c>
      <c r="V26" s="203">
        <v>0.05263157894736836</v>
      </c>
      <c r="W26" s="200"/>
      <c r="X26" s="200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1" t="s">
        <v>27</v>
      </c>
      <c r="L27" s="202">
        <v>166</v>
      </c>
      <c r="M27" s="145">
        <v>161</v>
      </c>
      <c r="N27" s="203">
        <v>0.03105590062111796</v>
      </c>
      <c r="O27" s="153"/>
      <c r="P27" s="153"/>
      <c r="R27" s="111"/>
      <c r="S27" s="201" t="s">
        <v>27</v>
      </c>
      <c r="T27" s="202">
        <v>48</v>
      </c>
      <c r="U27" s="145">
        <v>44</v>
      </c>
      <c r="V27" s="203">
        <v>0.09090909090909083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1" t="s">
        <v>32</v>
      </c>
      <c r="L28" s="202">
        <v>143</v>
      </c>
      <c r="M28" s="145">
        <v>233</v>
      </c>
      <c r="N28" s="203">
        <v>-0.3862660944206009</v>
      </c>
      <c r="O28" s="153"/>
      <c r="P28" s="153"/>
      <c r="R28" s="111"/>
      <c r="S28" s="201" t="s">
        <v>0</v>
      </c>
      <c r="T28" s="202">
        <v>36</v>
      </c>
      <c r="U28" s="145">
        <v>13</v>
      </c>
      <c r="V28" s="203">
        <v>1.7692307692307692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151</v>
      </c>
      <c r="L29" s="110">
        <v>558</v>
      </c>
      <c r="M29" s="110">
        <v>800</v>
      </c>
      <c r="N29" s="204">
        <v>-0.3025</v>
      </c>
      <c r="O29" s="153"/>
      <c r="P29" s="153"/>
      <c r="R29" s="115"/>
      <c r="S29" s="110" t="s">
        <v>151</v>
      </c>
      <c r="T29" s="110">
        <v>87</v>
      </c>
      <c r="U29" s="110">
        <v>102</v>
      </c>
      <c r="V29" s="204">
        <v>-0.1470588235294118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144</v>
      </c>
      <c r="K30" s="130"/>
      <c r="L30" s="173">
        <v>1350</v>
      </c>
      <c r="M30" s="173">
        <v>1831</v>
      </c>
      <c r="N30" s="114">
        <v>-0.26269797924631344</v>
      </c>
      <c r="O30" s="133">
        <v>0.2841507051147127</v>
      </c>
      <c r="P30" s="133">
        <v>0.27546261471340455</v>
      </c>
      <c r="R30" s="112" t="s">
        <v>71</v>
      </c>
      <c r="S30" s="113"/>
      <c r="T30" s="173">
        <v>231</v>
      </c>
      <c r="U30" s="173">
        <v>216</v>
      </c>
      <c r="V30" s="114">
        <v>0.06944444444444442</v>
      </c>
      <c r="W30" s="133">
        <v>0.04862134287518417</v>
      </c>
      <c r="X30" s="133">
        <v>0.032495862795245974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136</v>
      </c>
      <c r="K31" s="131"/>
      <c r="L31" s="173">
        <v>44</v>
      </c>
      <c r="M31" s="173">
        <v>16</v>
      </c>
      <c r="N31" s="114">
        <v>1.75</v>
      </c>
      <c r="O31" s="133">
        <v>0.009261208166701748</v>
      </c>
      <c r="P31" s="133">
        <v>0.002407100947795998</v>
      </c>
      <c r="R31" s="110" t="s">
        <v>53</v>
      </c>
      <c r="S31" s="198" t="s">
        <v>26</v>
      </c>
      <c r="T31" s="216">
        <v>78</v>
      </c>
      <c r="U31" s="144">
        <v>144</v>
      </c>
      <c r="V31" s="199">
        <v>-0.45833333333333337</v>
      </c>
      <c r="W31" s="200"/>
      <c r="X31" s="200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1" t="s">
        <v>0</v>
      </c>
      <c r="T32" s="202">
        <v>63</v>
      </c>
      <c r="U32" s="145">
        <v>119</v>
      </c>
      <c r="V32" s="203">
        <v>-0.47058823529411764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9" t="s">
        <v>64</v>
      </c>
      <c r="K33" s="260"/>
      <c r="L33" s="218">
        <v>4751</v>
      </c>
      <c r="M33" s="218">
        <v>6647</v>
      </c>
      <c r="N33" s="120">
        <v>-0.28524146231382574</v>
      </c>
      <c r="O33" s="205">
        <v>0.9999999999999999</v>
      </c>
      <c r="P33" s="205">
        <v>1</v>
      </c>
      <c r="R33" s="111"/>
      <c r="S33" s="201" t="s">
        <v>32</v>
      </c>
      <c r="T33" s="202">
        <v>47</v>
      </c>
      <c r="U33" s="145">
        <v>66</v>
      </c>
      <c r="V33" s="203">
        <v>-0.28787878787878785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151</v>
      </c>
      <c r="T34" s="110">
        <v>84</v>
      </c>
      <c r="U34" s="110">
        <v>144</v>
      </c>
      <c r="V34" s="204">
        <v>-0.41666666666666663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272</v>
      </c>
      <c r="U35" s="173">
        <v>473</v>
      </c>
      <c r="V35" s="114">
        <v>-0.4249471458773785</v>
      </c>
      <c r="W35" s="133">
        <v>0.05725110503051989</v>
      </c>
      <c r="X35" s="133">
        <v>0.0711599217692192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8" t="s">
        <v>0</v>
      </c>
      <c r="T36" s="208">
        <v>343</v>
      </c>
      <c r="U36" s="209">
        <v>462</v>
      </c>
      <c r="V36" s="199">
        <v>-0.25757575757575757</v>
      </c>
      <c r="W36" s="200"/>
      <c r="X36" s="200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1" t="s">
        <v>27</v>
      </c>
      <c r="T37" s="210">
        <v>224</v>
      </c>
      <c r="U37" s="211">
        <v>181</v>
      </c>
      <c r="V37" s="203">
        <v>0.2375690607734806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1" t="s">
        <v>33</v>
      </c>
      <c r="T38" s="210">
        <v>167</v>
      </c>
      <c r="U38" s="211">
        <v>230</v>
      </c>
      <c r="V38" s="203">
        <v>-0.27391304347826084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151</v>
      </c>
      <c r="T39" s="110">
        <v>460</v>
      </c>
      <c r="U39" s="110">
        <v>585</v>
      </c>
      <c r="V39" s="204">
        <v>-0.2136752136752137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1194</v>
      </c>
      <c r="U40" s="173">
        <v>1458</v>
      </c>
      <c r="V40" s="114">
        <v>-0.18106995884773658</v>
      </c>
      <c r="W40" s="133">
        <v>0.25131551252367923</v>
      </c>
      <c r="X40" s="133">
        <v>0.21934707386791033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8" t="s">
        <v>93</v>
      </c>
      <c r="T41" s="206">
        <v>35</v>
      </c>
      <c r="U41" s="144">
        <v>23</v>
      </c>
      <c r="V41" s="199">
        <v>0.5217391304347827</v>
      </c>
      <c r="W41" s="200"/>
      <c r="X41" s="200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1" t="s">
        <v>76</v>
      </c>
      <c r="T42" s="207">
        <v>24</v>
      </c>
      <c r="U42" s="145">
        <v>45</v>
      </c>
      <c r="V42" s="203">
        <v>-0.4666666666666667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1" t="s">
        <v>94</v>
      </c>
      <c r="T43" s="207">
        <v>22</v>
      </c>
      <c r="U43" s="145">
        <v>12</v>
      </c>
      <c r="V43" s="203">
        <v>0.8333333333333333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151</v>
      </c>
      <c r="T44" s="110">
        <v>19</v>
      </c>
      <c r="U44" s="110">
        <v>57</v>
      </c>
      <c r="V44" s="204">
        <v>-0.6666666666666667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100</v>
      </c>
      <c r="U45" s="173">
        <v>137</v>
      </c>
      <c r="V45" s="114">
        <v>-0.27007299270072993</v>
      </c>
      <c r="W45" s="133">
        <v>0.021048200378867607</v>
      </c>
      <c r="X45" s="133">
        <v>0.020610801865503233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64</v>
      </c>
      <c r="U46" s="173">
        <v>129</v>
      </c>
      <c r="V46" s="114">
        <v>-0.5038759689922481</v>
      </c>
      <c r="W46" s="133">
        <v>0.013470848242475268</v>
      </c>
      <c r="X46" s="133">
        <v>0.019407251391605235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9" t="s">
        <v>64</v>
      </c>
      <c r="S47" s="260"/>
      <c r="T47" s="173">
        <v>4751</v>
      </c>
      <c r="U47" s="173">
        <v>6647</v>
      </c>
      <c r="V47" s="114">
        <v>-0.28524146231382574</v>
      </c>
      <c r="W47" s="174">
        <v>0.9999999999999999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29">
    <cfRule type="cellIs" priority="8" dxfId="0" operator="lessThan" stopIfTrue="1">
      <formula>0</formula>
    </cfRule>
  </conditionalFormatting>
  <conditionalFormatting sqref="N30 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123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/>
      <c r="G9" s="9"/>
      <c r="H9" s="9"/>
      <c r="I9" s="9"/>
      <c r="J9" s="9"/>
      <c r="K9" s="9"/>
      <c r="L9" s="9"/>
      <c r="M9" s="9"/>
      <c r="N9" s="9">
        <v>3130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/>
      <c r="G10" s="97"/>
      <c r="H10" s="97"/>
      <c r="I10" s="97"/>
      <c r="J10" s="97"/>
      <c r="K10" s="97"/>
      <c r="L10" s="97"/>
      <c r="M10" s="97"/>
      <c r="N10" s="175">
        <v>-0.44137069427092634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4" t="s">
        <v>6</v>
      </c>
      <c r="B12" s="226" t="str">
        <f>'R_MC NEW 2020vs2019'!B12:C12</f>
        <v>APRIL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'R_MC NEW 2020vs2019'!B13</f>
        <v>2020</v>
      </c>
      <c r="C13" s="45">
        <f>'R_MC NEW 2020vs2019'!C13</f>
        <v>2019</v>
      </c>
      <c r="D13" s="229"/>
      <c r="E13" s="45">
        <f>'R_MC NEW 2020vs2019'!E13</f>
        <v>2020</v>
      </c>
      <c r="F13" s="45">
        <f>'R_MC NEW 2020vs2019'!F13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811</v>
      </c>
      <c r="C14" s="166">
        <v>2581</v>
      </c>
      <c r="D14" s="167">
        <v>-0.6857807051530415</v>
      </c>
      <c r="E14" s="166">
        <v>3130</v>
      </c>
      <c r="F14" s="168">
        <v>5603</v>
      </c>
      <c r="G14" s="167">
        <v>-0.44137069427092634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6"/>
      <c r="C1" s="266"/>
      <c r="D1" s="266"/>
      <c r="E1" s="266"/>
      <c r="F1" s="266"/>
      <c r="G1" s="266"/>
      <c r="H1" s="266"/>
      <c r="I1" s="70"/>
      <c r="J1" s="70"/>
      <c r="K1" s="70"/>
      <c r="L1" s="70"/>
    </row>
    <row r="2" spans="2:12" ht="14.25">
      <c r="B2" s="253" t="s">
        <v>124</v>
      </c>
      <c r="C2" s="253"/>
      <c r="D2" s="253"/>
      <c r="E2" s="253"/>
      <c r="F2" s="253"/>
      <c r="G2" s="253"/>
      <c r="H2" s="253"/>
      <c r="I2" s="267"/>
      <c r="J2" s="267"/>
      <c r="K2" s="267"/>
      <c r="L2" s="267"/>
    </row>
    <row r="3" spans="2:16" ht="24" customHeight="1">
      <c r="B3" s="244" t="s">
        <v>56</v>
      </c>
      <c r="C3" s="247" t="s">
        <v>57</v>
      </c>
      <c r="D3" s="255" t="str">
        <f>'R_MC 2020 rankings'!D3:H3</f>
        <v>January - April</v>
      </c>
      <c r="E3" s="256"/>
      <c r="F3" s="256"/>
      <c r="G3" s="256"/>
      <c r="H3" s="257"/>
      <c r="I3" s="72"/>
      <c r="J3" s="73"/>
      <c r="K3" s="73"/>
      <c r="L3" s="74"/>
      <c r="M3" s="75"/>
      <c r="N3" s="75"/>
      <c r="O3" s="75"/>
      <c r="P3" s="75"/>
    </row>
    <row r="4" spans="2:16" ht="12.75">
      <c r="B4" s="246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6">
        <v>1</v>
      </c>
      <c r="C5" s="177" t="s">
        <v>46</v>
      </c>
      <c r="D5" s="178">
        <v>1003</v>
      </c>
      <c r="E5" s="179">
        <v>0.32044728434504793</v>
      </c>
      <c r="F5" s="178">
        <v>1756</v>
      </c>
      <c r="G5" s="180">
        <v>0.31340353382116726</v>
      </c>
      <c r="H5" s="169">
        <v>-0.4288154897494305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1">
        <v>2</v>
      </c>
      <c r="C6" s="182" t="s">
        <v>28</v>
      </c>
      <c r="D6" s="183">
        <v>477</v>
      </c>
      <c r="E6" s="184">
        <v>0.1523961661341853</v>
      </c>
      <c r="F6" s="183">
        <v>763</v>
      </c>
      <c r="G6" s="185">
        <v>0.13617704800999464</v>
      </c>
      <c r="H6" s="170">
        <v>-0.37483617300131067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1">
        <v>3</v>
      </c>
      <c r="C7" s="182" t="s">
        <v>77</v>
      </c>
      <c r="D7" s="183">
        <v>288</v>
      </c>
      <c r="E7" s="184">
        <v>0.09201277955271565</v>
      </c>
      <c r="F7" s="183">
        <v>359</v>
      </c>
      <c r="G7" s="185">
        <v>0.06407281813314296</v>
      </c>
      <c r="H7" s="170">
        <v>-0.1977715877437326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1">
        <v>4</v>
      </c>
      <c r="C8" s="182" t="s">
        <v>30</v>
      </c>
      <c r="D8" s="183">
        <v>186</v>
      </c>
      <c r="E8" s="184">
        <v>0.05942492012779553</v>
      </c>
      <c r="F8" s="183">
        <v>291</v>
      </c>
      <c r="G8" s="185">
        <v>0.05193646260931644</v>
      </c>
      <c r="H8" s="170">
        <v>-0.3608247422680413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1">
        <v>5</v>
      </c>
      <c r="C9" s="182" t="s">
        <v>152</v>
      </c>
      <c r="D9" s="183">
        <v>116</v>
      </c>
      <c r="E9" s="184">
        <v>0.03706070287539936</v>
      </c>
      <c r="F9" s="183">
        <v>572</v>
      </c>
      <c r="G9" s="217">
        <v>0.10208816705336426</v>
      </c>
      <c r="H9" s="170">
        <v>-0.7972027972027972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1">
        <v>6</v>
      </c>
      <c r="C10" s="182" t="s">
        <v>82</v>
      </c>
      <c r="D10" s="183">
        <v>112</v>
      </c>
      <c r="E10" s="184">
        <v>0.03578274760383387</v>
      </c>
      <c r="F10" s="183">
        <v>261</v>
      </c>
      <c r="G10" s="217">
        <v>0.04658218811351062</v>
      </c>
      <c r="H10" s="170">
        <v>-0.5708812260536398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1">
        <v>7</v>
      </c>
      <c r="C11" s="182" t="s">
        <v>146</v>
      </c>
      <c r="D11" s="183">
        <v>109</v>
      </c>
      <c r="E11" s="184">
        <v>0.034824281150159744</v>
      </c>
      <c r="F11" s="183">
        <v>12</v>
      </c>
      <c r="G11" s="185">
        <v>0.0021417097983223274</v>
      </c>
      <c r="H11" s="170">
        <v>8.083333333333334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1">
        <v>8</v>
      </c>
      <c r="C12" s="182" t="s">
        <v>137</v>
      </c>
      <c r="D12" s="183">
        <v>87</v>
      </c>
      <c r="E12" s="184">
        <v>0.02779552715654952</v>
      </c>
      <c r="F12" s="183">
        <v>46</v>
      </c>
      <c r="G12" s="185">
        <v>0.008209887560235588</v>
      </c>
      <c r="H12" s="170">
        <v>0.8913043478260869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1">
        <v>9</v>
      </c>
      <c r="C13" s="182" t="s">
        <v>95</v>
      </c>
      <c r="D13" s="183">
        <v>81</v>
      </c>
      <c r="E13" s="184">
        <v>0.02587859424920128</v>
      </c>
      <c r="F13" s="183">
        <v>120</v>
      </c>
      <c r="G13" s="185">
        <v>0.021417097983223273</v>
      </c>
      <c r="H13" s="170">
        <v>-0.32499999999999996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138</v>
      </c>
      <c r="D14" s="183">
        <v>80</v>
      </c>
      <c r="E14" s="184">
        <v>0.025559105431309903</v>
      </c>
      <c r="F14" s="183">
        <v>84</v>
      </c>
      <c r="G14" s="185">
        <v>0.01499196858825629</v>
      </c>
      <c r="H14" s="170">
        <v>-0.04761904761904767</v>
      </c>
      <c r="I14" s="75"/>
      <c r="J14" s="78"/>
      <c r="K14" s="78"/>
      <c r="L14" s="78"/>
      <c r="N14" s="75"/>
      <c r="O14" s="75"/>
      <c r="P14" s="75"/>
    </row>
    <row r="15" spans="2:16" ht="12.75">
      <c r="B15" s="264" t="s">
        <v>65</v>
      </c>
      <c r="C15" s="265"/>
      <c r="D15" s="215">
        <v>2539</v>
      </c>
      <c r="E15" s="117">
        <v>0.8111821086261981</v>
      </c>
      <c r="F15" s="118">
        <v>4264</v>
      </c>
      <c r="G15" s="117">
        <v>0.7610208816705335</v>
      </c>
      <c r="H15" s="119">
        <v>-0.4045497185741088</v>
      </c>
      <c r="I15" s="76"/>
      <c r="J15" s="76"/>
      <c r="K15" s="76"/>
      <c r="N15" s="75"/>
      <c r="O15" s="75"/>
      <c r="P15" s="75"/>
    </row>
    <row r="16" spans="2:11" ht="12.75" customHeight="1">
      <c r="B16" s="261" t="s">
        <v>66</v>
      </c>
      <c r="C16" s="261"/>
      <c r="D16" s="118">
        <v>591</v>
      </c>
      <c r="E16" s="117">
        <v>0.18881789137380192</v>
      </c>
      <c r="F16" s="118">
        <v>1339</v>
      </c>
      <c r="G16" s="117">
        <v>0.23897911832946636</v>
      </c>
      <c r="H16" s="119">
        <v>-0.5586258401792382</v>
      </c>
      <c r="I16" s="76"/>
      <c r="J16" s="76"/>
      <c r="K16" s="76"/>
    </row>
    <row r="17" spans="2:11" ht="12.75">
      <c r="B17" s="262" t="s">
        <v>64</v>
      </c>
      <c r="C17" s="262"/>
      <c r="D17" s="158">
        <v>3130</v>
      </c>
      <c r="E17" s="171">
        <v>0.9999999999999999</v>
      </c>
      <c r="F17" s="158">
        <v>5603</v>
      </c>
      <c r="G17" s="172">
        <v>0.9999999999999994</v>
      </c>
      <c r="H17" s="157">
        <v>-0.44137069427092634</v>
      </c>
      <c r="I17" s="76"/>
      <c r="J17" s="76"/>
      <c r="K17" s="76"/>
    </row>
    <row r="18" spans="2:11" ht="12.75">
      <c r="B18" s="263" t="s">
        <v>80</v>
      </c>
      <c r="C18" s="263"/>
      <c r="D18" s="263"/>
      <c r="E18" s="263"/>
      <c r="F18" s="263"/>
      <c r="G18" s="263"/>
      <c r="H18" s="263"/>
      <c r="I18" s="76"/>
      <c r="J18" s="76"/>
      <c r="K18" s="76"/>
    </row>
    <row r="19" spans="2:11" ht="12.75">
      <c r="B19" s="258" t="s">
        <v>43</v>
      </c>
      <c r="C19" s="258"/>
      <c r="D19" s="258"/>
      <c r="E19" s="258"/>
      <c r="F19" s="258"/>
      <c r="G19" s="258"/>
      <c r="H19" s="258"/>
      <c r="I19" s="76"/>
      <c r="J19" s="76"/>
      <c r="K19" s="76"/>
    </row>
    <row r="20" spans="2:11" ht="12.75">
      <c r="B20" s="258"/>
      <c r="C20" s="258"/>
      <c r="D20" s="258"/>
      <c r="E20" s="258"/>
      <c r="F20" s="258"/>
      <c r="G20" s="258"/>
      <c r="H20" s="258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127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/>
      <c r="G3" s="3"/>
      <c r="H3" s="3"/>
      <c r="I3" s="3"/>
      <c r="J3" s="3"/>
      <c r="K3" s="3"/>
      <c r="L3" s="3"/>
      <c r="M3" s="3"/>
      <c r="N3" s="3">
        <v>16414</v>
      </c>
      <c r="O3" s="97">
        <v>0.8936193379790941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/>
      <c r="G4" s="3"/>
      <c r="H4" s="3"/>
      <c r="I4" s="3"/>
      <c r="J4" s="3"/>
      <c r="K4" s="3"/>
      <c r="L4" s="3"/>
      <c r="M4" s="3"/>
      <c r="N4" s="3">
        <v>1954</v>
      </c>
      <c r="O4" s="97">
        <v>0.10638066202090592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114</v>
      </c>
      <c r="B5" s="9">
        <v>4356</v>
      </c>
      <c r="C5" s="9">
        <v>5076</v>
      </c>
      <c r="D5" s="9">
        <v>4217</v>
      </c>
      <c r="E5" s="9">
        <v>4719</v>
      </c>
      <c r="F5" s="9"/>
      <c r="G5" s="9"/>
      <c r="H5" s="9"/>
      <c r="I5" s="9"/>
      <c r="J5" s="9"/>
      <c r="K5" s="9"/>
      <c r="L5" s="9"/>
      <c r="M5" s="9"/>
      <c r="N5" s="9">
        <v>18368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115</v>
      </c>
      <c r="B6" s="212">
        <v>0.3308890925756187</v>
      </c>
      <c r="C6" s="212">
        <v>0.165289256198347</v>
      </c>
      <c r="D6" s="212">
        <v>-0.1692277383766746</v>
      </c>
      <c r="E6" s="212">
        <v>0.11904197296656394</v>
      </c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13">
        <v>0.927433628318584</v>
      </c>
      <c r="C7" s="213">
        <v>0.06705907084296836</v>
      </c>
      <c r="D7" s="213">
        <v>-0.5001185395922239</v>
      </c>
      <c r="E7" s="213">
        <v>-0.571155943293348</v>
      </c>
      <c r="F7" s="213"/>
      <c r="G7" s="213"/>
      <c r="H7" s="213"/>
      <c r="I7" s="213"/>
      <c r="J7" s="213"/>
      <c r="K7" s="213"/>
      <c r="L7" s="213"/>
      <c r="M7" s="213"/>
      <c r="N7" s="213">
        <v>-0.30574139169217973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4" t="s">
        <v>6</v>
      </c>
      <c r="B9" s="226" t="str">
        <f>'R_MP NEW 2020vs2019'!B12:C12</f>
        <v>APRIL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'R_MP NEW 2020vs2019'!B13</f>
        <v>2020</v>
      </c>
      <c r="C10" s="45">
        <f>'R_MP NEW 2020vs2019'!C13</f>
        <v>2019</v>
      </c>
      <c r="D10" s="229"/>
      <c r="E10" s="45">
        <f>'R_MP NEW 2020vs2019'!E13</f>
        <v>2020</v>
      </c>
      <c r="F10" s="45">
        <f>'R_MP NEW 2020vs2019'!F13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2">
        <v>4303</v>
      </c>
      <c r="C11" s="192">
        <v>9885</v>
      </c>
      <c r="D11" s="193">
        <v>-0.5646939807789579</v>
      </c>
      <c r="E11" s="192">
        <v>16414</v>
      </c>
      <c r="F11" s="194">
        <v>23778</v>
      </c>
      <c r="G11" s="193">
        <v>-0.30969804020523173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2">
        <v>416</v>
      </c>
      <c r="C12" s="192">
        <v>1119</v>
      </c>
      <c r="D12" s="193">
        <v>-0.6282394995531725</v>
      </c>
      <c r="E12" s="192">
        <v>1954</v>
      </c>
      <c r="F12" s="194">
        <v>2679</v>
      </c>
      <c r="G12" s="193">
        <v>-0.2706233669279582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2">
        <v>4719</v>
      </c>
      <c r="C13" s="192">
        <v>11004</v>
      </c>
      <c r="D13" s="193">
        <v>-0.571155943293348</v>
      </c>
      <c r="E13" s="192">
        <v>18368</v>
      </c>
      <c r="F13" s="192">
        <v>26457</v>
      </c>
      <c r="G13" s="193">
        <v>-0.30574139169217973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2" t="s">
        <v>128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2"/>
    </row>
    <row r="3" spans="1:15" ht="21" customHeight="1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5">
        <v>2407</v>
      </c>
      <c r="C8" s="195">
        <v>5189</v>
      </c>
      <c r="D8" s="195">
        <v>9818</v>
      </c>
      <c r="E8" s="195">
        <v>13011</v>
      </c>
      <c r="F8" s="195">
        <v>10091</v>
      </c>
      <c r="G8" s="195">
        <v>9661</v>
      </c>
      <c r="H8" s="195">
        <v>10005</v>
      </c>
      <c r="I8" s="195">
        <v>7767</v>
      </c>
      <c r="J8" s="195">
        <v>5580</v>
      </c>
      <c r="K8" s="195">
        <v>4526</v>
      </c>
      <c r="L8" s="195">
        <v>3240</v>
      </c>
      <c r="M8" s="195">
        <v>3557</v>
      </c>
      <c r="N8" s="195">
        <v>84852</v>
      </c>
      <c r="O8" s="14"/>
      <c r="R8" s="35"/>
    </row>
    <row r="9" spans="1:18" ht="13.5" customHeight="1">
      <c r="A9" s="64" t="s">
        <v>129</v>
      </c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14"/>
      <c r="R9" s="33"/>
    </row>
    <row r="10" spans="1:18" ht="12.75">
      <c r="A10" s="136" t="s">
        <v>130</v>
      </c>
      <c r="B10" s="65">
        <v>698</v>
      </c>
      <c r="C10" s="65">
        <v>1090</v>
      </c>
      <c r="D10" s="65">
        <v>1350</v>
      </c>
      <c r="E10" s="65">
        <v>1613</v>
      </c>
      <c r="F10" s="65"/>
      <c r="G10" s="65"/>
      <c r="H10" s="65"/>
      <c r="I10" s="65"/>
      <c r="J10" s="65"/>
      <c r="K10" s="65"/>
      <c r="L10" s="65"/>
      <c r="M10" s="65"/>
      <c r="N10" s="65">
        <v>4751</v>
      </c>
      <c r="O10" s="14"/>
      <c r="R10" s="33"/>
    </row>
    <row r="11" spans="1:18" s="17" customFormat="1" ht="12.75">
      <c r="A11" s="64" t="s">
        <v>131</v>
      </c>
      <c r="B11" s="136">
        <v>3827</v>
      </c>
      <c r="C11" s="136">
        <v>4509</v>
      </c>
      <c r="D11" s="136">
        <v>3775</v>
      </c>
      <c r="E11" s="136">
        <v>4303</v>
      </c>
      <c r="F11" s="136"/>
      <c r="G11" s="136"/>
      <c r="H11" s="136"/>
      <c r="I11" s="136"/>
      <c r="J11" s="136"/>
      <c r="K11" s="136"/>
      <c r="L11" s="136"/>
      <c r="M11" s="136"/>
      <c r="N11" s="136">
        <v>16414</v>
      </c>
      <c r="O11" s="16"/>
      <c r="R11" s="33"/>
    </row>
    <row r="12" spans="1:18" s="5" customFormat="1" ht="12.75">
      <c r="A12" s="40" t="s">
        <v>132</v>
      </c>
      <c r="B12" s="41">
        <v>4525</v>
      </c>
      <c r="C12" s="41">
        <v>5599</v>
      </c>
      <c r="D12" s="41">
        <v>5125</v>
      </c>
      <c r="E12" s="41">
        <v>5916</v>
      </c>
      <c r="F12" s="41"/>
      <c r="G12" s="41"/>
      <c r="H12" s="41"/>
      <c r="I12" s="41"/>
      <c r="J12" s="41"/>
      <c r="K12" s="41"/>
      <c r="L12" s="41"/>
      <c r="M12" s="41"/>
      <c r="N12" s="41">
        <v>21165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/>
      <c r="G13" s="154"/>
      <c r="H13" s="154"/>
      <c r="I13" s="154"/>
      <c r="J13" s="154"/>
      <c r="K13" s="154"/>
      <c r="L13" s="154"/>
      <c r="M13" s="154"/>
      <c r="N13" s="154">
        <v>-0.30435497124075594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/>
      <c r="G14" s="154"/>
      <c r="H14" s="154"/>
      <c r="I14" s="154"/>
      <c r="J14" s="154"/>
      <c r="K14" s="154"/>
      <c r="L14" s="154"/>
      <c r="M14" s="154"/>
      <c r="N14" s="154">
        <v>-0.28524146231382574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/>
      <c r="G15" s="154"/>
      <c r="H15" s="154"/>
      <c r="I15" s="154"/>
      <c r="J15" s="154"/>
      <c r="K15" s="154"/>
      <c r="L15" s="154"/>
      <c r="M15" s="154"/>
      <c r="N15" s="154">
        <v>-0.30969804020523173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/>
      <c r="G16" s="154"/>
      <c r="H16" s="154"/>
      <c r="I16" s="154"/>
      <c r="J16" s="154"/>
      <c r="K16" s="154"/>
      <c r="L16" s="154"/>
      <c r="M16" s="154"/>
      <c r="N16" s="154">
        <v>0.22447436806047721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7" t="s">
        <v>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4"/>
      <c r="R20" s="33"/>
    </row>
    <row r="21" spans="1:18" ht="12.75">
      <c r="A21" s="136" t="s">
        <v>90</v>
      </c>
      <c r="B21" s="196">
        <v>362</v>
      </c>
      <c r="C21" s="196">
        <v>803</v>
      </c>
      <c r="D21" s="196">
        <v>1857</v>
      </c>
      <c r="E21" s="196">
        <v>2581</v>
      </c>
      <c r="F21" s="196">
        <v>2381</v>
      </c>
      <c r="G21" s="196">
        <v>2501</v>
      </c>
      <c r="H21" s="196">
        <v>2785</v>
      </c>
      <c r="I21" s="196">
        <v>2220</v>
      </c>
      <c r="J21" s="196">
        <v>1367</v>
      </c>
      <c r="K21" s="196">
        <v>1054</v>
      </c>
      <c r="L21" s="196">
        <v>598</v>
      </c>
      <c r="M21" s="196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5">
        <v>675</v>
      </c>
      <c r="C23" s="195">
        <v>1264</v>
      </c>
      <c r="D23" s="195">
        <v>2643</v>
      </c>
      <c r="E23" s="195">
        <v>3700</v>
      </c>
      <c r="F23" s="195">
        <v>3440</v>
      </c>
      <c r="G23" s="195">
        <v>3678</v>
      </c>
      <c r="H23" s="195">
        <v>4096</v>
      </c>
      <c r="I23" s="195">
        <v>3382</v>
      </c>
      <c r="J23" s="195">
        <v>2134</v>
      </c>
      <c r="K23" s="195">
        <v>1671</v>
      </c>
      <c r="L23" s="195">
        <v>996</v>
      </c>
      <c r="M23" s="195">
        <v>1119</v>
      </c>
      <c r="N23" s="195">
        <v>28798</v>
      </c>
      <c r="O23" s="14"/>
      <c r="R23" s="33"/>
    </row>
    <row r="24" spans="1:18" ht="12.75">
      <c r="A24" s="64" t="s">
        <v>129</v>
      </c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  <c r="O24" s="14"/>
      <c r="R24" s="33"/>
    </row>
    <row r="25" spans="1:18" ht="12.75">
      <c r="A25" s="136" t="s">
        <v>133</v>
      </c>
      <c r="B25" s="65">
        <v>649</v>
      </c>
      <c r="C25" s="65">
        <v>863</v>
      </c>
      <c r="D25" s="65">
        <v>807</v>
      </c>
      <c r="E25" s="65">
        <v>811</v>
      </c>
      <c r="F25" s="65"/>
      <c r="G25" s="65"/>
      <c r="H25" s="65"/>
      <c r="I25" s="65"/>
      <c r="J25" s="65"/>
      <c r="K25" s="65"/>
      <c r="L25" s="65"/>
      <c r="M25" s="65"/>
      <c r="N25" s="65">
        <v>3130</v>
      </c>
      <c r="O25" s="14"/>
      <c r="R25" s="33"/>
    </row>
    <row r="26" spans="1:18" s="17" customFormat="1" ht="12.75">
      <c r="A26" s="64" t="s">
        <v>134</v>
      </c>
      <c r="B26" s="136">
        <v>529</v>
      </c>
      <c r="C26" s="136">
        <v>567</v>
      </c>
      <c r="D26" s="136">
        <v>442</v>
      </c>
      <c r="E26" s="136">
        <v>416</v>
      </c>
      <c r="F26" s="136"/>
      <c r="G26" s="136"/>
      <c r="H26" s="136"/>
      <c r="I26" s="136"/>
      <c r="J26" s="136"/>
      <c r="K26" s="136"/>
      <c r="L26" s="136"/>
      <c r="M26" s="136"/>
      <c r="N26" s="136">
        <v>1954</v>
      </c>
      <c r="O26" s="16"/>
      <c r="R26" s="33"/>
    </row>
    <row r="27" spans="1:15" s="5" customFormat="1" ht="12.75">
      <c r="A27" s="40" t="s">
        <v>135</v>
      </c>
      <c r="B27" s="41">
        <v>1178</v>
      </c>
      <c r="C27" s="41">
        <v>1430</v>
      </c>
      <c r="D27" s="41">
        <v>1249</v>
      </c>
      <c r="E27" s="41">
        <v>1227</v>
      </c>
      <c r="F27" s="41"/>
      <c r="G27" s="41"/>
      <c r="H27" s="41"/>
      <c r="I27" s="41"/>
      <c r="J27" s="41"/>
      <c r="K27" s="41"/>
      <c r="L27" s="41"/>
      <c r="M27" s="41"/>
      <c r="N27" s="41">
        <v>5084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/>
      <c r="G28" s="154"/>
      <c r="H28" s="154"/>
      <c r="I28" s="154"/>
      <c r="J28" s="154"/>
      <c r="K28" s="154"/>
      <c r="L28" s="154"/>
      <c r="M28" s="154"/>
      <c r="N28" s="154">
        <v>-0.38613861386138615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/>
      <c r="G29" s="154"/>
      <c r="H29" s="154"/>
      <c r="I29" s="154"/>
      <c r="J29" s="154"/>
      <c r="K29" s="154"/>
      <c r="L29" s="154"/>
      <c r="M29" s="154"/>
      <c r="N29" s="154">
        <v>-0.44137069427092634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/>
      <c r="G30" s="154"/>
      <c r="H30" s="154"/>
      <c r="I30" s="154"/>
      <c r="J30" s="154"/>
      <c r="K30" s="154"/>
      <c r="L30" s="154"/>
      <c r="M30" s="154"/>
      <c r="N30" s="154">
        <v>-0.2706233669279582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/>
      <c r="G31" s="154"/>
      <c r="H31" s="154"/>
      <c r="I31" s="154"/>
      <c r="J31" s="154"/>
      <c r="K31" s="154"/>
      <c r="L31" s="154"/>
      <c r="M31" s="154"/>
      <c r="N31" s="154">
        <v>0.6156569630212431</v>
      </c>
    </row>
    <row r="34" spans="1:7" ht="30.75" customHeight="1">
      <c r="A34" s="234" t="s">
        <v>4</v>
      </c>
      <c r="B34" s="278" t="str">
        <f>'R_PTW USED 2020vs2019'!B9:C9</f>
        <v>APRIL</v>
      </c>
      <c r="C34" s="279"/>
      <c r="D34" s="280" t="s">
        <v>34</v>
      </c>
      <c r="E34" s="282" t="s">
        <v>23</v>
      </c>
      <c r="F34" s="283"/>
      <c r="G34" s="280" t="s">
        <v>34</v>
      </c>
    </row>
    <row r="35" spans="1:7" ht="15.75" customHeight="1">
      <c r="A35" s="235"/>
      <c r="B35" s="45">
        <v>2020</v>
      </c>
      <c r="C35" s="45">
        <v>2019</v>
      </c>
      <c r="D35" s="281"/>
      <c r="E35" s="45">
        <v>2020</v>
      </c>
      <c r="F35" s="45">
        <v>2019</v>
      </c>
      <c r="G35" s="281"/>
    </row>
    <row r="36" spans="1:7" ht="15.75" customHeight="1">
      <c r="A36" s="67" t="s">
        <v>40</v>
      </c>
      <c r="B36" s="197">
        <v>1613</v>
      </c>
      <c r="C36" s="197">
        <v>3126</v>
      </c>
      <c r="D36" s="193">
        <v>-0.4840051183621241</v>
      </c>
      <c r="E36" s="197">
        <v>4751</v>
      </c>
      <c r="F36" s="197">
        <v>6647</v>
      </c>
      <c r="G36" s="193">
        <v>-0.28524146231382574</v>
      </c>
    </row>
    <row r="37" spans="1:7" ht="15.75" customHeight="1">
      <c r="A37" s="67" t="s">
        <v>41</v>
      </c>
      <c r="B37" s="197">
        <v>4303</v>
      </c>
      <c r="C37" s="197">
        <v>9885</v>
      </c>
      <c r="D37" s="193">
        <v>-0.5646939807789579</v>
      </c>
      <c r="E37" s="197">
        <v>16414</v>
      </c>
      <c r="F37" s="197">
        <v>23778</v>
      </c>
      <c r="G37" s="193">
        <v>-0.30969804020523173</v>
      </c>
    </row>
    <row r="38" spans="1:7" ht="15.75" customHeight="1">
      <c r="A38" s="95" t="s">
        <v>5</v>
      </c>
      <c r="B38" s="197">
        <v>5916</v>
      </c>
      <c r="C38" s="197">
        <v>13011</v>
      </c>
      <c r="D38" s="193">
        <v>-0.5453078164629929</v>
      </c>
      <c r="E38" s="197">
        <v>21165</v>
      </c>
      <c r="F38" s="197">
        <v>30425</v>
      </c>
      <c r="G38" s="193">
        <v>-0.30435497124075594</v>
      </c>
    </row>
    <row r="39" ht="15.75" customHeight="1"/>
    <row r="40" ht="15.75" customHeight="1"/>
    <row r="41" spans="1:7" ht="32.25" customHeight="1">
      <c r="A41" s="234" t="s">
        <v>3</v>
      </c>
      <c r="B41" s="278" t="str">
        <f>B34</f>
        <v>APRIL</v>
      </c>
      <c r="C41" s="279"/>
      <c r="D41" s="280" t="s">
        <v>34</v>
      </c>
      <c r="E41" s="282" t="s">
        <v>23</v>
      </c>
      <c r="F41" s="283"/>
      <c r="G41" s="280" t="s">
        <v>34</v>
      </c>
    </row>
    <row r="42" spans="1:7" ht="15.75" customHeight="1">
      <c r="A42" s="235"/>
      <c r="B42" s="45">
        <v>2020</v>
      </c>
      <c r="C42" s="45">
        <v>2019</v>
      </c>
      <c r="D42" s="281"/>
      <c r="E42" s="45">
        <v>2020</v>
      </c>
      <c r="F42" s="45">
        <v>2019</v>
      </c>
      <c r="G42" s="281"/>
    </row>
    <row r="43" spans="1:7" ht="15.75" customHeight="1">
      <c r="A43" s="67" t="s">
        <v>40</v>
      </c>
      <c r="B43" s="197">
        <v>811</v>
      </c>
      <c r="C43" s="197">
        <v>2581</v>
      </c>
      <c r="D43" s="193">
        <v>-0.6857807051530415</v>
      </c>
      <c r="E43" s="197">
        <v>3130</v>
      </c>
      <c r="F43" s="197">
        <v>5603</v>
      </c>
      <c r="G43" s="193">
        <v>-0.44137069427092634</v>
      </c>
    </row>
    <row r="44" spans="1:7" ht="15.75" customHeight="1">
      <c r="A44" s="67" t="s">
        <v>41</v>
      </c>
      <c r="B44" s="197">
        <v>416</v>
      </c>
      <c r="C44" s="197">
        <v>1119</v>
      </c>
      <c r="D44" s="193">
        <v>-0.6282394995531725</v>
      </c>
      <c r="E44" s="197">
        <v>1954</v>
      </c>
      <c r="F44" s="197">
        <v>2679</v>
      </c>
      <c r="G44" s="193">
        <v>-0.2706233669279582</v>
      </c>
    </row>
    <row r="45" spans="1:7" ht="15.75" customHeight="1">
      <c r="A45" s="95" t="s">
        <v>5</v>
      </c>
      <c r="B45" s="197">
        <v>1227</v>
      </c>
      <c r="C45" s="197">
        <v>3700</v>
      </c>
      <c r="D45" s="193">
        <v>-0.6683783783783783</v>
      </c>
      <c r="E45" s="197">
        <v>5084</v>
      </c>
      <c r="F45" s="197">
        <v>8282</v>
      </c>
      <c r="G45" s="193">
        <v>-0.38613861386138615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1" t="s">
        <v>44</v>
      </c>
      <c r="B52" s="271"/>
      <c r="C52" s="271"/>
      <c r="D52" s="271"/>
      <c r="E52" s="271"/>
      <c r="F52" s="271"/>
      <c r="G52" s="271"/>
      <c r="H52" s="271"/>
      <c r="I52" s="271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2020-05-06T19:33:05Z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